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2BBB5CC4-B04C-4E85-A800-5AB7EDD4BB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 FLC LIS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H47" i="1"/>
  <c r="K46" i="1"/>
  <c r="H46" i="1"/>
  <c r="K45" i="1"/>
  <c r="H45" i="1"/>
  <c r="K44" i="1"/>
  <c r="H44" i="1"/>
  <c r="K43" i="1"/>
  <c r="H43" i="1"/>
  <c r="K42" i="1"/>
  <c r="H42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<sst xmlns="http://schemas.openxmlformats.org/spreadsheetml/2006/main" count="154" uniqueCount="121">
  <si>
    <t>2022 FLC LIST REAL ESTATE ONLY</t>
  </si>
  <si>
    <t>PIN</t>
  </si>
  <si>
    <t>ITEM #</t>
  </si>
  <si>
    <t>TAXPAYER</t>
  </si>
  <si>
    <t>DESCRIPTION</t>
  </si>
  <si>
    <t>TAX OWED AT TIME OF SALE</t>
  </si>
  <si>
    <t>MINIMUM BID</t>
  </si>
  <si>
    <t>DATE REDEMPTION ENDS</t>
  </si>
  <si>
    <t>Boone, Glinda A</t>
  </si>
  <si>
    <t>12 X 55 84 Plywood</t>
  </si>
  <si>
    <t>Branch, Julie Ann</t>
  </si>
  <si>
    <t>12 X 60 73 T &amp; C</t>
  </si>
  <si>
    <t>Brown, Willie Lee</t>
  </si>
  <si>
    <t>24 X 60 60 Skyline</t>
  </si>
  <si>
    <t>Canul, Doris</t>
  </si>
  <si>
    <t>12 X 60 69 New Moon</t>
  </si>
  <si>
    <t>Diggs, Ruth</t>
  </si>
  <si>
    <t>12 X 39 70 Clemson</t>
  </si>
  <si>
    <t>Baker, Sharon Nicole</t>
  </si>
  <si>
    <t>28 X 60 86 Champion</t>
  </si>
  <si>
    <t>Nance, Kenny</t>
  </si>
  <si>
    <t>12 X 64 71 Bonanza</t>
  </si>
  <si>
    <t>Randall, Eva</t>
  </si>
  <si>
    <t>12 X 57 72 Flamingo</t>
  </si>
  <si>
    <t>14 X 56 84 Champion</t>
  </si>
  <si>
    <t>Vernon, Cherry</t>
  </si>
  <si>
    <t>12 X 45 67 New Moon</t>
  </si>
  <si>
    <t>Barnhill, Jack W ETAL</t>
  </si>
  <si>
    <t>Emily Estates Reserved for Drainage R/W</t>
  </si>
  <si>
    <t>Emily Estates Private Rd</t>
  </si>
  <si>
    <t>Bel-M Inc</t>
  </si>
  <si>
    <t>Forestbrook Pon</t>
  </si>
  <si>
    <t>Boone, George Sr</t>
  </si>
  <si>
    <t>Building only (Land Map 1010004096)</t>
  </si>
  <si>
    <t>BP Properties Inc</t>
  </si>
  <si>
    <t>Longs Station PH II c/a (Including detention pond)</t>
  </si>
  <si>
    <t>Brothers Land Properties LLC</t>
  </si>
  <si>
    <t>Pineland Lake Common Area #4</t>
  </si>
  <si>
    <t>Easterling, Marie H</t>
  </si>
  <si>
    <t>Parcel B</t>
  </si>
  <si>
    <t>Floyd, Phyllis</t>
  </si>
  <si>
    <t>Stones Edge Detention Pond/CA 3</t>
  </si>
  <si>
    <t>Rivertown Row Landscape Buffer</t>
  </si>
  <si>
    <t>Hammerstone Landing Owners' Assn Inc</t>
  </si>
  <si>
    <t>Hammerstone Landing PH I Common Area</t>
  </si>
  <si>
    <t>Jones, Diane Est</t>
  </si>
  <si>
    <t>Bldg Only - 1 S/Frame</t>
  </si>
  <si>
    <t>Keys, Tammy G ETAL</t>
  </si>
  <si>
    <t>50' Strip N of Amanda Way</t>
  </si>
  <si>
    <t>Maitland Properties LLC</t>
  </si>
  <si>
    <t>GAP</t>
  </si>
  <si>
    <t>McCormick Place LLC</t>
  </si>
  <si>
    <t>Mutt McDaniels Inc</t>
  </si>
  <si>
    <t>Plantation @ Colonial Charters LLC</t>
  </si>
  <si>
    <t>Fairwood Lakes</t>
  </si>
  <si>
    <t>Powers Turner Properties LLC</t>
  </si>
  <si>
    <t>Harbour Village PH II Proposed Lake</t>
  </si>
  <si>
    <t>Realty Management Group Inc</t>
  </si>
  <si>
    <t>The Hunt Club Pump Station</t>
  </si>
  <si>
    <t>T &amp; G II LLC</t>
  </si>
  <si>
    <t>Drainage Easement</t>
  </si>
  <si>
    <t>T J M Dev Inc</t>
  </si>
  <si>
    <t>Riverwalk Tnhms @ Arrowhead Common Area A</t>
  </si>
  <si>
    <t>Riverwalk Tnhms @ Arrowhead Common Area B</t>
  </si>
  <si>
    <t>Riverwalk Tnhms @ Arrowhead Common Area C</t>
  </si>
  <si>
    <t>Riverwalk Tnhms @ Arrowhead Common Area D</t>
  </si>
  <si>
    <t>Riverwalk Tnhms @ Arrowhead Common Area E</t>
  </si>
  <si>
    <t>New Owner:  Barfield Tim</t>
  </si>
  <si>
    <t>BIDS RECEIVED</t>
  </si>
  <si>
    <t>LAST DAY TO BID</t>
  </si>
  <si>
    <t xml:space="preserve">MARKET TOTAL </t>
  </si>
  <si>
    <t>MARKET IMP</t>
  </si>
  <si>
    <t>MARKET LAND</t>
  </si>
  <si>
    <t>POSSIBLE SITUS ADDRESS</t>
  </si>
  <si>
    <t>Brookgate Dr, Myrtle Beach SC 29579</t>
  </si>
  <si>
    <t>Restful Lane, Conway SC 29527</t>
  </si>
  <si>
    <t>Emily Estates Dr, Conway SC 29527</t>
  </si>
  <si>
    <t>389 Luther Dr, Longs, SC 29568</t>
  </si>
  <si>
    <t>368 BOXCAR DR, Longs, SC 29568</t>
  </si>
  <si>
    <t>PIPERRIDGE DR, Conway, SC 29526</t>
  </si>
  <si>
    <t>HWY 813, Conway, SC 29526</t>
  </si>
  <si>
    <t>SOAPSTONE AVE, Little River, SC 29566</t>
  </si>
  <si>
    <t>COMMUNITY DR, Conway, SC 29526</t>
  </si>
  <si>
    <t>CLOVIS CIR, Myrtle Beach, SC 29579</t>
  </si>
  <si>
    <t>TORTOISE SHELL DR, Myrtle Beach, SC 29579</t>
  </si>
  <si>
    <t>453 FREEMONT RD, Longs, SC 29568</t>
  </si>
  <si>
    <t>AMANDA WAY, Conway, SC 29526</t>
  </si>
  <si>
    <t>ARROWHEAD BLVD, Myrtle Beach, SC 29579</t>
  </si>
  <si>
    <t>HERRMANN RIDGE CT, Myrtle Beach, SC 29579</t>
  </si>
  <si>
    <t>FAIRWOOD LAKES LN, Myrtle Beach, SC 29588</t>
  </si>
  <si>
    <t>HARBOUR VILLAGE DR, Surfside Beach, SC 29575</t>
  </si>
  <si>
    <t>280 MARSH TACKY LP, Myrtle Beach, SC 29588</t>
  </si>
  <si>
    <t>1276 PINETUCKY DR, Galivants Ferry, SC 29544</t>
  </si>
  <si>
    <t>LANTERNS REST RD, Myrtle Beach, SC 29579</t>
  </si>
  <si>
    <t>DEED BOOK/PAGE</t>
  </si>
  <si>
    <t>3205/1629</t>
  </si>
  <si>
    <t>3322/726</t>
  </si>
  <si>
    <t>3517/2793</t>
  </si>
  <si>
    <t>3688/456</t>
  </si>
  <si>
    <t>3445/1510</t>
  </si>
  <si>
    <t>3528/1871</t>
  </si>
  <si>
    <t>3641/464</t>
  </si>
  <si>
    <t>3703/2367</t>
  </si>
  <si>
    <t>3090/876</t>
  </si>
  <si>
    <t>3574/2764</t>
  </si>
  <si>
    <t>1903 DURHAM LN, Loris, SC 29569</t>
  </si>
  <si>
    <t>511 SANDRIDGE LP, LONGS, SC</t>
  </si>
  <si>
    <t>4027 CHARWIN LANE, LORIS, SC 29569</t>
  </si>
  <si>
    <t>1494 GOOSE BAY, Loris, SC 29569</t>
  </si>
  <si>
    <t>BAKERS CHAPEL RD, AYNOR SC 29511</t>
  </si>
  <si>
    <t>741 LONG ACRES DR, Longs, SC 29568</t>
  </si>
  <si>
    <t>7709 BELLAIRE DR, Nichols, SC 29581</t>
  </si>
  <si>
    <t>1577 MALCOM DR, Little River, SC 29566</t>
  </si>
  <si>
    <t>3572 ANDREW RD, Longs, SC 29568</t>
  </si>
  <si>
    <t>1065 PHIPPS LN, Conway, SC 29526</t>
  </si>
  <si>
    <t>2022 FLC LIST MOBILE HOMES ONLY (NO LAND INCLUDED)</t>
  </si>
  <si>
    <t xml:space="preserve">Stanley, Bob Jerome </t>
  </si>
  <si>
    <t>Gibson, Mildred</t>
  </si>
  <si>
    <t>12 X 44 69 Coburn</t>
  </si>
  <si>
    <t>495 HAPPY DRIVE, Longs, SC 29568</t>
  </si>
  <si>
    <t>Bidding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</si>
</sst>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m\ d\,\ yyyy;@"/>
    <numFmt numFmtId="165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2" fillId="0" borderId="0" xfId="1" applyFont="1"/>
    <xf numFmtId="44" fontId="0" fillId="0" borderId="0" xfId="1" applyFont="1"/>
    <xf numFmtId="6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0" fillId="0" borderId="0" xfId="1" applyNumberFormat="1" applyFont="1"/>
    <xf numFmtId="164" fontId="0" fillId="0" borderId="0" xfId="1" applyNumberFormat="1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44" fontId="0" fillId="0" borderId="0" xfId="1" applyFont="1" applyFill="1"/>
    <xf numFmtId="0" fontId="0" fillId="0" borderId="0" xfId="1" applyNumberFormat="1" applyFont="1" applyFill="1"/>
    <xf numFmtId="164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workbookViewId="0">
      <selection sqref="A1:K1"/>
    </sheetView>
  </sheetViews>
  <sheetFormatPr defaultColWidth="12.140625" defaultRowHeight="15" x14ac:dyDescent="0.25"/>
  <cols>
    <col min="1" max="1" width="12" bestFit="1" customWidth="1"/>
    <col min="2" max="2" width="6.85546875" style="1" bestFit="1" customWidth="1"/>
    <col min="3" max="3" width="37" bestFit="1" customWidth="1"/>
    <col min="4" max="4" width="45.7109375" bestFit="1" customWidth="1"/>
    <col min="5" max="5" width="43.85546875" bestFit="1" customWidth="1"/>
    <col min="6" max="6" width="15.28515625" bestFit="1" customWidth="1"/>
    <col min="7" max="7" width="27.5703125" style="7" customWidth="1"/>
    <col min="8" max="8" width="16.42578125" style="7" customWidth="1"/>
    <col min="9" max="9" width="17" style="11" customWidth="1"/>
    <col min="10" max="10" width="27.5703125" style="7" bestFit="1" customWidth="1"/>
    <col min="11" max="11" width="23.42578125" style="5" bestFit="1" customWidth="1"/>
    <col min="12" max="12" width="15.42578125" bestFit="1" customWidth="1"/>
    <col min="13" max="13" width="17.28515625" bestFit="1" customWidth="1"/>
    <col min="14" max="14" width="23.42578125" bestFit="1" customWidth="1"/>
  </cols>
  <sheetData>
    <row r="1" spans="1:12" ht="18.75" x14ac:dyDescent="0.3">
      <c r="A1" s="23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4"/>
    </row>
    <row r="3" spans="1:12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73</v>
      </c>
      <c r="F3" s="3" t="s">
        <v>71</v>
      </c>
      <c r="G3" s="6" t="s">
        <v>5</v>
      </c>
      <c r="H3" s="6" t="s">
        <v>6</v>
      </c>
      <c r="I3" s="6" t="s">
        <v>68</v>
      </c>
      <c r="J3" s="6" t="s">
        <v>69</v>
      </c>
      <c r="K3" s="4" t="s">
        <v>7</v>
      </c>
    </row>
    <row r="4" spans="1:12" x14ac:dyDescent="0.25">
      <c r="A4">
        <v>99800028931</v>
      </c>
      <c r="B4" s="16">
        <v>616</v>
      </c>
      <c r="C4" t="s">
        <v>18</v>
      </c>
      <c r="D4" t="s">
        <v>19</v>
      </c>
      <c r="E4" t="s">
        <v>105</v>
      </c>
      <c r="F4" s="8">
        <v>33604</v>
      </c>
      <c r="G4" s="7">
        <v>2283.9699999999998</v>
      </c>
      <c r="H4" s="7">
        <f xml:space="preserve"> SUM(G4*1.15)+15</f>
        <v>2641.5654999999997</v>
      </c>
      <c r="K4" s="5">
        <v>45266</v>
      </c>
    </row>
    <row r="5" spans="1:12" x14ac:dyDescent="0.25">
      <c r="A5">
        <v>99800102810</v>
      </c>
      <c r="B5" s="16">
        <v>1430</v>
      </c>
      <c r="C5" t="s">
        <v>8</v>
      </c>
      <c r="D5" t="s">
        <v>9</v>
      </c>
      <c r="E5" t="s">
        <v>106</v>
      </c>
      <c r="F5" s="8">
        <v>11745</v>
      </c>
      <c r="G5" s="7">
        <v>521.70000000000005</v>
      </c>
      <c r="H5" s="7">
        <f t="shared" ref="H5:H7" si="0" xml:space="preserve"> SUM(G5*1.15)+15</f>
        <v>614.95500000000004</v>
      </c>
      <c r="K5" s="5">
        <v>45266</v>
      </c>
    </row>
    <row r="6" spans="1:12" x14ac:dyDescent="0.25">
      <c r="A6">
        <v>99800083558</v>
      </c>
      <c r="B6" s="16">
        <v>1564</v>
      </c>
      <c r="C6" t="s">
        <v>10</v>
      </c>
      <c r="D6" t="s">
        <v>11</v>
      </c>
      <c r="E6" t="s">
        <v>107</v>
      </c>
      <c r="F6" s="8">
        <v>5000</v>
      </c>
      <c r="G6" s="7">
        <v>383.01</v>
      </c>
      <c r="H6" s="7">
        <f t="shared" si="0"/>
        <v>455.46149999999994</v>
      </c>
      <c r="K6" s="5">
        <v>45266</v>
      </c>
    </row>
    <row r="7" spans="1:12" x14ac:dyDescent="0.25">
      <c r="A7">
        <v>99800096258</v>
      </c>
      <c r="B7" s="16">
        <v>1822</v>
      </c>
      <c r="C7" t="s">
        <v>12</v>
      </c>
      <c r="D7" t="s">
        <v>13</v>
      </c>
      <c r="E7" t="s">
        <v>108</v>
      </c>
      <c r="F7" s="8">
        <v>10000</v>
      </c>
      <c r="G7" s="7">
        <v>1438.55</v>
      </c>
      <c r="H7" s="7">
        <f t="shared" si="0"/>
        <v>1669.3324999999998</v>
      </c>
      <c r="K7" s="5">
        <v>45266</v>
      </c>
    </row>
    <row r="8" spans="1:12" x14ac:dyDescent="0.25">
      <c r="A8">
        <v>99800087957</v>
      </c>
      <c r="B8" s="16">
        <v>2172</v>
      </c>
      <c r="C8" t="s">
        <v>14</v>
      </c>
      <c r="D8" t="s">
        <v>15</v>
      </c>
      <c r="E8" t="s">
        <v>109</v>
      </c>
      <c r="F8" s="8">
        <v>5000</v>
      </c>
      <c r="G8" s="7">
        <v>245.27</v>
      </c>
      <c r="H8" s="7">
        <f t="shared" ref="H8:H14" si="1">G8*1.15+15</f>
        <v>297.06049999999999</v>
      </c>
      <c r="I8"/>
      <c r="J8"/>
      <c r="K8" s="5">
        <v>45266</v>
      </c>
    </row>
    <row r="9" spans="1:12" x14ac:dyDescent="0.25">
      <c r="A9">
        <v>99800069672</v>
      </c>
      <c r="B9" s="16">
        <v>3678</v>
      </c>
      <c r="C9" t="s">
        <v>16</v>
      </c>
      <c r="D9" t="s">
        <v>17</v>
      </c>
      <c r="E9" t="s">
        <v>110</v>
      </c>
      <c r="F9" s="8">
        <v>5000</v>
      </c>
      <c r="G9" s="7">
        <v>944.17</v>
      </c>
      <c r="H9" s="7">
        <f t="shared" si="1"/>
        <v>1100.7954999999999</v>
      </c>
      <c r="K9" s="5">
        <v>45266</v>
      </c>
    </row>
    <row r="10" spans="1:12" x14ac:dyDescent="0.25">
      <c r="A10">
        <v>99800049857</v>
      </c>
      <c r="B10" s="16">
        <v>5175</v>
      </c>
      <c r="C10" s="13" t="s">
        <v>117</v>
      </c>
      <c r="D10" t="s">
        <v>118</v>
      </c>
      <c r="E10" t="s">
        <v>119</v>
      </c>
      <c r="F10" s="8">
        <v>12144</v>
      </c>
      <c r="G10" s="7">
        <v>545.99</v>
      </c>
      <c r="H10" s="7">
        <f t="shared" si="1"/>
        <v>642.88849999999991</v>
      </c>
      <c r="J10" s="12"/>
      <c r="K10" s="5">
        <v>45266</v>
      </c>
    </row>
    <row r="11" spans="1:12" x14ac:dyDescent="0.25">
      <c r="A11">
        <v>99800099834</v>
      </c>
      <c r="B11" s="16">
        <v>10500</v>
      </c>
      <c r="C11" t="s">
        <v>20</v>
      </c>
      <c r="D11" t="s">
        <v>21</v>
      </c>
      <c r="E11" t="s">
        <v>111</v>
      </c>
      <c r="F11" s="8">
        <v>5000</v>
      </c>
      <c r="G11" s="7">
        <v>1062.47</v>
      </c>
      <c r="H11" s="7">
        <f t="shared" si="1"/>
        <v>1236.8405</v>
      </c>
      <c r="K11" s="5">
        <v>45266</v>
      </c>
    </row>
    <row r="12" spans="1:12" x14ac:dyDescent="0.25">
      <c r="A12">
        <v>99800098490</v>
      </c>
      <c r="B12" s="16">
        <v>11821</v>
      </c>
      <c r="C12" t="s">
        <v>22</v>
      </c>
      <c r="D12" t="s">
        <v>23</v>
      </c>
      <c r="E12" t="s">
        <v>112</v>
      </c>
      <c r="F12" s="8">
        <v>5000</v>
      </c>
      <c r="G12" s="7">
        <v>360.88</v>
      </c>
      <c r="H12" s="7">
        <f t="shared" si="1"/>
        <v>430.01199999999994</v>
      </c>
      <c r="K12" s="5">
        <v>45266</v>
      </c>
    </row>
    <row r="13" spans="1:12" x14ac:dyDescent="0.25">
      <c r="A13">
        <v>99800098487</v>
      </c>
      <c r="B13" s="16">
        <v>13788</v>
      </c>
      <c r="C13" t="s">
        <v>116</v>
      </c>
      <c r="D13" t="s">
        <v>24</v>
      </c>
      <c r="E13" t="s">
        <v>113</v>
      </c>
      <c r="F13" s="8">
        <v>5180</v>
      </c>
      <c r="G13" s="7">
        <v>857.22</v>
      </c>
      <c r="H13" s="7">
        <f t="shared" si="1"/>
        <v>1000.803</v>
      </c>
      <c r="J13" s="12"/>
      <c r="K13" s="5">
        <v>45266</v>
      </c>
    </row>
    <row r="14" spans="1:12" x14ac:dyDescent="0.25">
      <c r="A14">
        <v>99800056773</v>
      </c>
      <c r="B14" s="16">
        <v>15134</v>
      </c>
      <c r="C14" t="s">
        <v>25</v>
      </c>
      <c r="D14" t="s">
        <v>26</v>
      </c>
      <c r="E14" t="s">
        <v>114</v>
      </c>
      <c r="F14" s="8">
        <v>7367</v>
      </c>
      <c r="G14" s="7">
        <v>234.74</v>
      </c>
      <c r="H14" s="7">
        <f t="shared" si="1"/>
        <v>284.95099999999996</v>
      </c>
      <c r="K14" s="5">
        <v>45266</v>
      </c>
    </row>
    <row r="17" spans="1:14" ht="18.75" x14ac:dyDescent="0.3">
      <c r="A17" s="23" t="s">
        <v>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11"/>
      <c r="M17" s="15"/>
      <c r="N17" s="15"/>
    </row>
    <row r="18" spans="1:14" x14ac:dyDescent="0.25">
      <c r="A18" s="1"/>
      <c r="F18" s="10"/>
      <c r="G18" s="10"/>
      <c r="H18" s="10"/>
      <c r="I18"/>
      <c r="K18" s="7"/>
      <c r="L18" s="11"/>
      <c r="M18" s="7"/>
      <c r="N18" s="5"/>
    </row>
    <row r="19" spans="1:14" x14ac:dyDescent="0.25">
      <c r="A19" s="2" t="s">
        <v>1</v>
      </c>
      <c r="B19" s="2" t="s">
        <v>2</v>
      </c>
      <c r="C19" s="3" t="s">
        <v>3</v>
      </c>
      <c r="D19" s="3" t="s">
        <v>4</v>
      </c>
      <c r="E19" s="3" t="s">
        <v>73</v>
      </c>
      <c r="F19" s="9" t="s">
        <v>72</v>
      </c>
      <c r="G19" s="9" t="s">
        <v>71</v>
      </c>
      <c r="H19" s="9" t="s">
        <v>70</v>
      </c>
      <c r="I19" s="3" t="s">
        <v>94</v>
      </c>
      <c r="J19" s="6" t="s">
        <v>5</v>
      </c>
      <c r="K19" s="6" t="s">
        <v>6</v>
      </c>
      <c r="L19" s="6" t="s">
        <v>68</v>
      </c>
      <c r="M19" s="6" t="s">
        <v>69</v>
      </c>
      <c r="N19" s="4" t="s">
        <v>7</v>
      </c>
    </row>
    <row r="20" spans="1:14" x14ac:dyDescent="0.25">
      <c r="A20" s="1">
        <v>38004030024</v>
      </c>
      <c r="B20" s="16">
        <v>706</v>
      </c>
      <c r="C20" t="s">
        <v>27</v>
      </c>
      <c r="D20" t="s">
        <v>28</v>
      </c>
      <c r="E20" t="s">
        <v>75</v>
      </c>
      <c r="F20" s="10">
        <v>12200</v>
      </c>
      <c r="G20" s="10"/>
      <c r="H20" s="10">
        <f>F20+G20</f>
        <v>12200</v>
      </c>
      <c r="I20"/>
      <c r="J20" s="7">
        <v>1366.21</v>
      </c>
      <c r="K20" s="7">
        <f t="shared" ref="K20:K21" si="2">SUM(J20*1.15)+300</f>
        <v>1871.1415</v>
      </c>
      <c r="L20" s="11"/>
      <c r="M20" s="7"/>
      <c r="N20" s="5">
        <v>45266</v>
      </c>
    </row>
    <row r="21" spans="1:14" x14ac:dyDescent="0.25">
      <c r="A21" s="1">
        <v>38004030025</v>
      </c>
      <c r="B21" s="16">
        <v>707</v>
      </c>
      <c r="C21" t="s">
        <v>27</v>
      </c>
      <c r="D21" t="s">
        <v>29</v>
      </c>
      <c r="E21" t="s">
        <v>76</v>
      </c>
      <c r="F21" s="10">
        <v>594</v>
      </c>
      <c r="G21" s="10"/>
      <c r="H21" s="10">
        <f>F21+G21</f>
        <v>594</v>
      </c>
      <c r="I21"/>
      <c r="J21" s="7">
        <v>213.37</v>
      </c>
      <c r="K21" s="7">
        <f t="shared" si="2"/>
        <v>545.37549999999999</v>
      </c>
      <c r="L21" s="11">
        <v>1</v>
      </c>
      <c r="M21" s="12" t="s">
        <v>120</v>
      </c>
      <c r="N21" s="5">
        <v>45266</v>
      </c>
    </row>
    <row r="22" spans="1:14" x14ac:dyDescent="0.25">
      <c r="A22" s="1">
        <v>42706040015</v>
      </c>
      <c r="B22" s="16">
        <v>888</v>
      </c>
      <c r="C22" t="s">
        <v>30</v>
      </c>
      <c r="D22" t="s">
        <v>31</v>
      </c>
      <c r="E22" t="s">
        <v>74</v>
      </c>
      <c r="F22" s="10">
        <v>2753</v>
      </c>
      <c r="G22" s="10"/>
      <c r="H22" s="10">
        <f t="shared" ref="H22:H47" si="3">F22+G22</f>
        <v>2753</v>
      </c>
      <c r="I22"/>
      <c r="J22" s="7">
        <v>1039.44</v>
      </c>
      <c r="K22" s="7">
        <f>SUM(J22*1.15)+300</f>
        <v>1495.356</v>
      </c>
      <c r="L22" s="11"/>
      <c r="M22" s="7"/>
      <c r="N22" s="5">
        <v>45266</v>
      </c>
    </row>
    <row r="23" spans="1:14" x14ac:dyDescent="0.25">
      <c r="A23" s="1">
        <v>26700000020</v>
      </c>
      <c r="B23" s="16">
        <v>1429</v>
      </c>
      <c r="C23" t="s">
        <v>32</v>
      </c>
      <c r="D23" t="s">
        <v>33</v>
      </c>
      <c r="E23" t="s">
        <v>77</v>
      </c>
      <c r="F23" s="10"/>
      <c r="G23" s="10">
        <v>8050</v>
      </c>
      <c r="H23" s="10">
        <f t="shared" si="3"/>
        <v>8050</v>
      </c>
      <c r="I23"/>
      <c r="J23" s="7">
        <v>1613.72</v>
      </c>
      <c r="K23" s="7">
        <f t="shared" ref="K23:K40" si="4">SUM(J23*1.15)+300</f>
        <v>2155.7779999999998</v>
      </c>
      <c r="L23" s="11"/>
      <c r="M23" s="12"/>
      <c r="N23" s="5">
        <v>45266</v>
      </c>
    </row>
    <row r="24" spans="1:14" x14ac:dyDescent="0.25">
      <c r="A24" s="1">
        <v>26610010004</v>
      </c>
      <c r="B24" s="16">
        <v>1529</v>
      </c>
      <c r="C24" t="s">
        <v>34</v>
      </c>
      <c r="D24" t="s">
        <v>35</v>
      </c>
      <c r="E24" t="s">
        <v>78</v>
      </c>
      <c r="F24" s="10">
        <v>8930</v>
      </c>
      <c r="G24" s="10"/>
      <c r="H24" s="10">
        <f t="shared" si="3"/>
        <v>8930</v>
      </c>
      <c r="I24" t="s">
        <v>96</v>
      </c>
      <c r="J24" s="7">
        <v>841.15</v>
      </c>
      <c r="K24" s="7">
        <f t="shared" si="4"/>
        <v>1267.3224999999998</v>
      </c>
      <c r="L24" s="11"/>
      <c r="M24" s="12"/>
      <c r="N24" s="5">
        <v>45266</v>
      </c>
    </row>
    <row r="25" spans="1:14" x14ac:dyDescent="0.25">
      <c r="A25" s="1">
        <v>34007010007</v>
      </c>
      <c r="B25" s="16">
        <v>1721</v>
      </c>
      <c r="C25" t="s">
        <v>36</v>
      </c>
      <c r="D25" t="s">
        <v>37</v>
      </c>
      <c r="E25" t="s">
        <v>79</v>
      </c>
      <c r="F25" s="10">
        <v>1960</v>
      </c>
      <c r="G25" s="10"/>
      <c r="H25" s="10">
        <f t="shared" si="3"/>
        <v>1960</v>
      </c>
      <c r="I25" t="s">
        <v>97</v>
      </c>
      <c r="J25" s="7">
        <v>287.88</v>
      </c>
      <c r="K25" s="7">
        <f t="shared" si="4"/>
        <v>631.0619999999999</v>
      </c>
      <c r="L25" s="11"/>
      <c r="M25" s="7"/>
      <c r="N25" s="5">
        <v>45266</v>
      </c>
    </row>
    <row r="26" spans="1:14" x14ac:dyDescent="0.25">
      <c r="A26" s="1">
        <v>32403010001</v>
      </c>
      <c r="B26" s="16">
        <v>3961</v>
      </c>
      <c r="C26" t="s">
        <v>38</v>
      </c>
      <c r="D26" t="s">
        <v>39</v>
      </c>
      <c r="E26" t="s">
        <v>80</v>
      </c>
      <c r="F26" s="10">
        <v>28314</v>
      </c>
      <c r="G26" s="10"/>
      <c r="H26" s="10">
        <f t="shared" si="3"/>
        <v>28314</v>
      </c>
      <c r="I26" t="s">
        <v>98</v>
      </c>
      <c r="J26" s="7">
        <v>1161.22</v>
      </c>
      <c r="K26" s="7">
        <f t="shared" si="4"/>
        <v>1635.403</v>
      </c>
      <c r="L26" s="11">
        <v>2</v>
      </c>
      <c r="M26" s="12" t="s">
        <v>120</v>
      </c>
      <c r="N26" s="5">
        <v>45266</v>
      </c>
    </row>
    <row r="27" spans="1:14" x14ac:dyDescent="0.25">
      <c r="A27" s="1">
        <v>30510010083</v>
      </c>
      <c r="B27" s="16">
        <v>4568</v>
      </c>
      <c r="C27" t="s">
        <v>40</v>
      </c>
      <c r="D27" t="s">
        <v>41</v>
      </c>
      <c r="E27" t="s">
        <v>81</v>
      </c>
      <c r="F27" s="10">
        <v>21938</v>
      </c>
      <c r="G27" s="10"/>
      <c r="H27" s="10">
        <f t="shared" si="3"/>
        <v>21938</v>
      </c>
      <c r="I27" t="s">
        <v>99</v>
      </c>
      <c r="J27" s="7">
        <v>1906.29</v>
      </c>
      <c r="K27" s="7">
        <f t="shared" si="4"/>
        <v>2492.2334999999998</v>
      </c>
      <c r="L27" s="11"/>
      <c r="M27" s="12"/>
      <c r="N27" s="5">
        <v>45266</v>
      </c>
    </row>
    <row r="28" spans="1:14" x14ac:dyDescent="0.25">
      <c r="A28" s="1">
        <v>42710030005</v>
      </c>
      <c r="B28" s="16">
        <v>5941</v>
      </c>
      <c r="C28" t="s">
        <v>43</v>
      </c>
      <c r="D28" t="s">
        <v>44</v>
      </c>
      <c r="E28" t="s">
        <v>83</v>
      </c>
      <c r="F28" s="10">
        <v>8250</v>
      </c>
      <c r="G28" s="10"/>
      <c r="H28" s="10">
        <f t="shared" si="3"/>
        <v>8250</v>
      </c>
      <c r="I28"/>
      <c r="J28" s="7">
        <v>1458.66</v>
      </c>
      <c r="K28" s="7">
        <f t="shared" si="4"/>
        <v>1977.4590000000001</v>
      </c>
      <c r="L28" s="11"/>
      <c r="M28" s="12"/>
      <c r="N28" s="5">
        <v>45266</v>
      </c>
    </row>
    <row r="29" spans="1:14" x14ac:dyDescent="0.25">
      <c r="A29" s="1">
        <v>42715010002</v>
      </c>
      <c r="B29" s="16">
        <v>5942</v>
      </c>
      <c r="C29" t="s">
        <v>43</v>
      </c>
      <c r="D29" t="s">
        <v>44</v>
      </c>
      <c r="E29" t="s">
        <v>83</v>
      </c>
      <c r="F29" s="10">
        <v>1140</v>
      </c>
      <c r="G29" s="10"/>
      <c r="H29" s="10">
        <f t="shared" si="3"/>
        <v>1140</v>
      </c>
      <c r="I29"/>
      <c r="J29" s="7">
        <v>1442.12</v>
      </c>
      <c r="K29" s="7">
        <f t="shared" si="4"/>
        <v>1958.4379999999996</v>
      </c>
      <c r="L29" s="11"/>
      <c r="M29" s="7"/>
      <c r="N29" s="5">
        <v>45266</v>
      </c>
    </row>
    <row r="30" spans="1:14" x14ac:dyDescent="0.25">
      <c r="A30" s="1">
        <v>42715020009</v>
      </c>
      <c r="B30" s="16">
        <v>5943</v>
      </c>
      <c r="C30" t="s">
        <v>43</v>
      </c>
      <c r="D30" t="s">
        <v>44</v>
      </c>
      <c r="E30" t="s">
        <v>83</v>
      </c>
      <c r="F30" s="10">
        <v>1000</v>
      </c>
      <c r="G30" s="10"/>
      <c r="H30" s="10">
        <f t="shared" si="3"/>
        <v>1000</v>
      </c>
      <c r="I30"/>
      <c r="J30" s="7">
        <v>1415.66</v>
      </c>
      <c r="K30" s="7">
        <f t="shared" si="4"/>
        <v>1928.009</v>
      </c>
      <c r="L30" s="11"/>
      <c r="M30" s="7"/>
      <c r="N30" s="5">
        <v>45266</v>
      </c>
    </row>
    <row r="31" spans="1:14" x14ac:dyDescent="0.25">
      <c r="A31" s="1">
        <v>42715020026</v>
      </c>
      <c r="B31" s="16">
        <v>5944</v>
      </c>
      <c r="C31" t="s">
        <v>43</v>
      </c>
      <c r="D31" t="s">
        <v>44</v>
      </c>
      <c r="E31" t="s">
        <v>84</v>
      </c>
      <c r="F31" s="10">
        <v>75000</v>
      </c>
      <c r="G31" s="10"/>
      <c r="H31" s="10">
        <f t="shared" si="3"/>
        <v>75000</v>
      </c>
      <c r="I31"/>
      <c r="J31" s="7">
        <v>1092.99</v>
      </c>
      <c r="K31" s="7">
        <f t="shared" si="4"/>
        <v>1556.9385</v>
      </c>
      <c r="L31" s="11"/>
      <c r="M31" s="7"/>
      <c r="N31" s="5">
        <v>45266</v>
      </c>
    </row>
    <row r="32" spans="1:14" x14ac:dyDescent="0.25">
      <c r="A32" s="1">
        <v>26705020006</v>
      </c>
      <c r="B32" s="16">
        <v>7755</v>
      </c>
      <c r="C32" t="s">
        <v>45</v>
      </c>
      <c r="D32" t="s">
        <v>46</v>
      </c>
      <c r="E32" t="s">
        <v>85</v>
      </c>
      <c r="F32" s="10"/>
      <c r="G32" s="10">
        <v>17889</v>
      </c>
      <c r="H32" s="10">
        <f t="shared" si="3"/>
        <v>17889</v>
      </c>
      <c r="I32"/>
      <c r="J32" s="7">
        <v>3329.05</v>
      </c>
      <c r="K32" s="7">
        <f t="shared" si="4"/>
        <v>4128.4074999999993</v>
      </c>
      <c r="L32" s="11"/>
      <c r="M32" s="7"/>
      <c r="N32" s="5">
        <v>45266</v>
      </c>
    </row>
    <row r="33" spans="1:14" x14ac:dyDescent="0.25">
      <c r="A33" s="1">
        <v>32304030001</v>
      </c>
      <c r="B33" s="16">
        <v>8097</v>
      </c>
      <c r="C33" t="s">
        <v>47</v>
      </c>
      <c r="D33" t="s">
        <v>48</v>
      </c>
      <c r="E33" t="s">
        <v>86</v>
      </c>
      <c r="F33" s="10">
        <v>32400</v>
      </c>
      <c r="G33" s="10"/>
      <c r="H33" s="10">
        <f t="shared" si="3"/>
        <v>32400</v>
      </c>
      <c r="I33" t="s">
        <v>100</v>
      </c>
      <c r="J33" s="7">
        <v>1297.74</v>
      </c>
      <c r="K33" s="7">
        <f t="shared" si="4"/>
        <v>1792.4009999999998</v>
      </c>
      <c r="L33" s="11"/>
      <c r="M33" s="7"/>
      <c r="N33" s="5">
        <v>45266</v>
      </c>
    </row>
    <row r="34" spans="1:14" x14ac:dyDescent="0.25">
      <c r="A34" s="1">
        <v>42609020064</v>
      </c>
      <c r="B34" s="16">
        <v>9175</v>
      </c>
      <c r="C34" t="s">
        <v>49</v>
      </c>
      <c r="D34" t="s">
        <v>50</v>
      </c>
      <c r="E34" t="s">
        <v>87</v>
      </c>
      <c r="F34" s="10">
        <v>64383</v>
      </c>
      <c r="G34" s="10"/>
      <c r="H34" s="10">
        <f t="shared" si="3"/>
        <v>64383</v>
      </c>
      <c r="I34"/>
      <c r="J34" s="7">
        <v>2008.11</v>
      </c>
      <c r="K34" s="7">
        <f t="shared" si="4"/>
        <v>2609.3264999999997</v>
      </c>
      <c r="L34" s="11"/>
      <c r="M34" s="7"/>
      <c r="N34" s="5">
        <v>45266</v>
      </c>
    </row>
    <row r="35" spans="1:14" x14ac:dyDescent="0.25">
      <c r="A35" s="1">
        <v>42609020065</v>
      </c>
      <c r="B35" s="16">
        <v>9176</v>
      </c>
      <c r="C35" t="s">
        <v>49</v>
      </c>
      <c r="D35" t="s">
        <v>50</v>
      </c>
      <c r="E35" t="s">
        <v>88</v>
      </c>
      <c r="F35" s="10">
        <v>27874</v>
      </c>
      <c r="G35" s="10"/>
      <c r="H35" s="10">
        <f t="shared" si="3"/>
        <v>27874</v>
      </c>
      <c r="I35"/>
      <c r="J35" s="7">
        <v>981.02</v>
      </c>
      <c r="K35" s="7">
        <f t="shared" si="4"/>
        <v>1428.173</v>
      </c>
      <c r="L35" s="11"/>
      <c r="M35" s="7"/>
      <c r="N35" s="5">
        <v>45266</v>
      </c>
    </row>
    <row r="36" spans="1:14" x14ac:dyDescent="0.25">
      <c r="A36" s="1">
        <v>42710030017</v>
      </c>
      <c r="B36" s="16">
        <v>9561</v>
      </c>
      <c r="C36" t="s">
        <v>51</v>
      </c>
      <c r="D36" t="s">
        <v>44</v>
      </c>
      <c r="E36" t="s">
        <v>83</v>
      </c>
      <c r="F36" s="10">
        <v>75000</v>
      </c>
      <c r="G36" s="10"/>
      <c r="H36" s="10">
        <f t="shared" si="3"/>
        <v>75000</v>
      </c>
      <c r="I36"/>
      <c r="J36" s="7">
        <v>3957.43</v>
      </c>
      <c r="K36" s="7">
        <f t="shared" si="4"/>
        <v>4851.0444999999991</v>
      </c>
      <c r="L36" s="11"/>
      <c r="M36" s="7"/>
      <c r="N36" s="5">
        <v>45266</v>
      </c>
    </row>
    <row r="37" spans="1:14" x14ac:dyDescent="0.25">
      <c r="A37" s="1">
        <v>33704030015</v>
      </c>
      <c r="B37" s="16">
        <v>10441</v>
      </c>
      <c r="C37" t="s">
        <v>52</v>
      </c>
      <c r="D37" t="s">
        <v>42</v>
      </c>
      <c r="E37" t="s">
        <v>82</v>
      </c>
      <c r="F37" s="10">
        <v>3920</v>
      </c>
      <c r="G37" s="10"/>
      <c r="H37" s="10">
        <f t="shared" si="3"/>
        <v>3920</v>
      </c>
      <c r="I37" t="s">
        <v>101</v>
      </c>
      <c r="J37" s="7">
        <v>1406.84</v>
      </c>
      <c r="K37" s="7">
        <f t="shared" si="4"/>
        <v>1917.8659999999998</v>
      </c>
      <c r="L37" s="11"/>
      <c r="M37" s="7"/>
      <c r="N37" s="5">
        <v>45266</v>
      </c>
    </row>
    <row r="38" spans="1:14" x14ac:dyDescent="0.25">
      <c r="A38" s="1">
        <v>45013030186</v>
      </c>
      <c r="B38" s="16">
        <v>11430</v>
      </c>
      <c r="C38" t="s">
        <v>53</v>
      </c>
      <c r="D38" t="s">
        <v>54</v>
      </c>
      <c r="E38" t="s">
        <v>89</v>
      </c>
      <c r="F38" s="10">
        <v>74050</v>
      </c>
      <c r="G38" s="10"/>
      <c r="H38" s="10">
        <f t="shared" si="3"/>
        <v>74050</v>
      </c>
      <c r="I38" t="s">
        <v>102</v>
      </c>
      <c r="J38" s="7">
        <v>7687.01</v>
      </c>
      <c r="K38" s="7">
        <f t="shared" si="4"/>
        <v>9140.0614999999998</v>
      </c>
      <c r="L38" s="11"/>
      <c r="M38" s="7"/>
      <c r="N38" s="5">
        <v>45266</v>
      </c>
    </row>
    <row r="39" spans="1:14" x14ac:dyDescent="0.25">
      <c r="A39" s="1">
        <v>46206020019</v>
      </c>
      <c r="B39" s="16">
        <v>11561</v>
      </c>
      <c r="C39" t="s">
        <v>55</v>
      </c>
      <c r="D39" t="s">
        <v>56</v>
      </c>
      <c r="E39" t="s">
        <v>90</v>
      </c>
      <c r="F39" s="10">
        <v>5445</v>
      </c>
      <c r="G39" s="10"/>
      <c r="H39" s="10">
        <f t="shared" si="3"/>
        <v>5445</v>
      </c>
      <c r="I39" t="s">
        <v>103</v>
      </c>
      <c r="J39" s="7">
        <v>1405.79</v>
      </c>
      <c r="K39" s="7">
        <f t="shared" si="4"/>
        <v>1916.6584999999998</v>
      </c>
      <c r="L39" s="11"/>
      <c r="M39" s="12"/>
      <c r="N39" s="5">
        <v>45266</v>
      </c>
    </row>
    <row r="40" spans="1:14" x14ac:dyDescent="0.25">
      <c r="A40" s="1">
        <v>42709010048</v>
      </c>
      <c r="B40" s="16">
        <v>11891</v>
      </c>
      <c r="C40" t="s">
        <v>57</v>
      </c>
      <c r="D40" t="s">
        <v>58</v>
      </c>
      <c r="E40" t="s">
        <v>91</v>
      </c>
      <c r="F40" s="10">
        <v>18</v>
      </c>
      <c r="G40" s="10"/>
      <c r="H40" s="10">
        <f t="shared" si="3"/>
        <v>18</v>
      </c>
      <c r="I40" t="s">
        <v>104</v>
      </c>
      <c r="J40" s="7">
        <v>671.45</v>
      </c>
      <c r="K40" s="7">
        <f t="shared" si="4"/>
        <v>1072.1675</v>
      </c>
      <c r="L40" s="11"/>
      <c r="M40" s="7"/>
      <c r="N40" s="5">
        <v>45266</v>
      </c>
    </row>
    <row r="41" spans="1:14" x14ac:dyDescent="0.25">
      <c r="A41" s="1"/>
      <c r="B41" s="16"/>
      <c r="C41" t="s">
        <v>67</v>
      </c>
      <c r="F41" s="10"/>
      <c r="G41" s="10"/>
      <c r="H41" s="10"/>
      <c r="I41"/>
      <c r="K41" s="7"/>
      <c r="L41" s="11"/>
      <c r="M41" s="7"/>
      <c r="N41" s="5"/>
    </row>
    <row r="42" spans="1:14" x14ac:dyDescent="0.25">
      <c r="A42" s="1">
        <v>20208030012</v>
      </c>
      <c r="B42" s="16">
        <v>14281</v>
      </c>
      <c r="C42" t="s">
        <v>59</v>
      </c>
      <c r="D42" t="s">
        <v>60</v>
      </c>
      <c r="E42" t="s">
        <v>92</v>
      </c>
      <c r="F42" s="10">
        <v>4400</v>
      </c>
      <c r="G42" s="10"/>
      <c r="H42" s="10">
        <f t="shared" si="3"/>
        <v>4400</v>
      </c>
      <c r="I42" t="s">
        <v>95</v>
      </c>
      <c r="J42" s="7">
        <v>1540.21</v>
      </c>
      <c r="K42" s="7">
        <f t="shared" ref="K42:K47" si="5">J42*1.15+300</f>
        <v>2071.2415000000001</v>
      </c>
      <c r="L42" s="11"/>
      <c r="M42" s="12"/>
      <c r="N42" s="5">
        <v>45266</v>
      </c>
    </row>
    <row r="43" spans="1:14" x14ac:dyDescent="0.25">
      <c r="A43" s="1">
        <v>42713040088</v>
      </c>
      <c r="B43" s="16">
        <v>14282</v>
      </c>
      <c r="C43" t="s">
        <v>61</v>
      </c>
      <c r="D43" t="s">
        <v>62</v>
      </c>
      <c r="E43" t="s">
        <v>93</v>
      </c>
      <c r="F43" s="10">
        <v>8086</v>
      </c>
      <c r="G43" s="10"/>
      <c r="H43" s="10">
        <f t="shared" si="3"/>
        <v>8086</v>
      </c>
      <c r="I43"/>
      <c r="J43" s="7">
        <v>682.52</v>
      </c>
      <c r="K43" s="7">
        <f t="shared" si="5"/>
        <v>1084.8979999999999</v>
      </c>
      <c r="L43" s="11"/>
      <c r="M43" s="7"/>
      <c r="N43" s="5">
        <v>45266</v>
      </c>
    </row>
    <row r="44" spans="1:14" x14ac:dyDescent="0.25">
      <c r="A44" s="1">
        <v>42713040089</v>
      </c>
      <c r="B44" s="16">
        <v>14283</v>
      </c>
      <c r="C44" t="s">
        <v>61</v>
      </c>
      <c r="D44" t="s">
        <v>63</v>
      </c>
      <c r="E44" t="s">
        <v>93</v>
      </c>
      <c r="F44" s="10">
        <v>5134</v>
      </c>
      <c r="G44" s="10"/>
      <c r="H44" s="10">
        <f t="shared" si="3"/>
        <v>5134</v>
      </c>
      <c r="I44"/>
      <c r="J44" s="7">
        <v>524.65</v>
      </c>
      <c r="K44" s="7">
        <f t="shared" si="5"/>
        <v>903.34749999999997</v>
      </c>
      <c r="L44" s="11"/>
      <c r="M44" s="7"/>
      <c r="N44" s="5">
        <v>45266</v>
      </c>
    </row>
    <row r="45" spans="1:14" x14ac:dyDescent="0.25">
      <c r="A45" s="1">
        <v>42713040090</v>
      </c>
      <c r="B45" s="16">
        <v>14284</v>
      </c>
      <c r="C45" t="s">
        <v>61</v>
      </c>
      <c r="D45" t="s">
        <v>64</v>
      </c>
      <c r="E45" t="s">
        <v>93</v>
      </c>
      <c r="F45" s="10">
        <v>10074</v>
      </c>
      <c r="G45" s="10"/>
      <c r="H45" s="10">
        <f t="shared" si="3"/>
        <v>10074</v>
      </c>
      <c r="I45"/>
      <c r="J45" s="7">
        <v>780.62</v>
      </c>
      <c r="K45" s="7">
        <f t="shared" si="5"/>
        <v>1197.713</v>
      </c>
      <c r="L45" s="11"/>
      <c r="M45" s="7"/>
      <c r="N45" s="5">
        <v>45266</v>
      </c>
    </row>
    <row r="46" spans="1:14" x14ac:dyDescent="0.25">
      <c r="A46" s="1">
        <v>44104010143</v>
      </c>
      <c r="B46" s="16">
        <v>14286</v>
      </c>
      <c r="C46" t="s">
        <v>61</v>
      </c>
      <c r="D46" t="s">
        <v>65</v>
      </c>
      <c r="E46" t="s">
        <v>93</v>
      </c>
      <c r="F46" s="10">
        <v>7624</v>
      </c>
      <c r="G46" s="10"/>
      <c r="H46" s="10">
        <f t="shared" si="3"/>
        <v>7624</v>
      </c>
      <c r="I46"/>
      <c r="J46" s="7">
        <v>653.74</v>
      </c>
      <c r="K46" s="7">
        <f t="shared" si="5"/>
        <v>1051.8009999999999</v>
      </c>
      <c r="L46" s="11"/>
      <c r="M46" s="7"/>
      <c r="N46" s="5">
        <v>45266</v>
      </c>
    </row>
    <row r="47" spans="1:14" x14ac:dyDescent="0.25">
      <c r="A47" s="1">
        <v>44104010144</v>
      </c>
      <c r="B47" s="16">
        <v>14287</v>
      </c>
      <c r="C47" t="s">
        <v>61</v>
      </c>
      <c r="D47" t="s">
        <v>66</v>
      </c>
      <c r="E47" t="s">
        <v>93</v>
      </c>
      <c r="F47" s="10">
        <v>8608</v>
      </c>
      <c r="G47" s="10"/>
      <c r="H47" s="10">
        <f t="shared" si="3"/>
        <v>8608</v>
      </c>
      <c r="I47"/>
      <c r="J47" s="7">
        <v>703.91</v>
      </c>
      <c r="K47" s="7">
        <f t="shared" si="5"/>
        <v>1109.4964999999997</v>
      </c>
      <c r="L47" s="11"/>
      <c r="M47" s="7"/>
      <c r="N47" s="5">
        <v>45266</v>
      </c>
    </row>
    <row r="48" spans="1:14" s="17" customFormat="1" x14ac:dyDescent="0.25">
      <c r="A48" s="16"/>
      <c r="B48" s="16"/>
      <c r="F48" s="18"/>
      <c r="G48" s="18"/>
      <c r="H48" s="18"/>
      <c r="J48" s="19"/>
      <c r="K48" s="19"/>
      <c r="L48" s="20"/>
      <c r="M48" s="21"/>
      <c r="N48" s="22"/>
    </row>
  </sheetData>
  <mergeCells count="2">
    <mergeCell ref="A1:K1"/>
    <mergeCell ref="A17:K17"/>
  </mergeCells>
  <conditionalFormatting sqref="A49:A1048576 A11:A16 A1:A9">
    <cfRule type="duplicateValues" dxfId="2" priority="3"/>
  </conditionalFormatting>
  <conditionalFormatting sqref="A10">
    <cfRule type="duplicateValues" dxfId="1" priority="2"/>
  </conditionalFormatting>
  <conditionalFormatting sqref="A17:A48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FLC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2022-12-15T13:01:36Z</dcterms:created>
  <dcterms:modified xsi:type="dcterms:W3CDTF">2025-07-14T13:31:16Z</dcterms:modified>
</cp:coreProperties>
</file>